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PLANILHA AUXILIAR - PP 052-201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<sst xmlns="http://schemas.openxmlformats.org/spreadsheetml/2006/main" count="37" uniqueCount="37">
  <si>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PRESTAÇÃO DE SERVIÇOS DE CARGA FRACIONADA E DEDICADA</t>
  </si>
  <si>
    <t>PLANILHA AUXILIAR PARA ACEITABILIDADE DE PROPOSTA COMERCIAL</t>
  </si>
  <si>
    <t>Sr. Fornecedor,</t>
  </si>
  <si>
    <t>* Este formulário visa apenas auxiliá-lo no preenchimento de sua Proposta Comercial;</t>
  </si>
  <si>
    <t>* Os cálculos automáticos têm caráter informativo dos MÁXIMOS aceitáveis ante determinado valor de Frete-peso;</t>
  </si>
  <si>
    <t>* Eventualmente, o Pregoeiro poderá utilizar esta planilha durante a Sessão para que o fornecedor de serviços tenha ciência das implicações de seu lance;</t>
  </si>
  <si>
    <t>* Naturalmente, o valor Frete-peso será apresentado pela licitante e a planilha informará os máximos aceitáveis para os demais valores;</t>
  </si>
  <si>
    <t>* LANÇAR SOMENTE O VALOR FRETE-PESO.</t>
  </si>
  <si>
    <t>* As proporcionalidades desta planilha são decorrentes de Pesquisa de Mercado;</t>
  </si>
  <si>
    <t>* No início da sessão de Pregão a Proposta Comercial poderá não possuir a mesma proporcionalidade, porém, quando da adjudicação, ficam limitados aos valores máximos automáticos desta Planilha Auxiliar;</t>
  </si>
  <si>
    <t>* A proposta adjudicada estará obrigatoriamente adequada e limitada aos máximos desta Planilha Auxiliar;</t>
  </si>
  <si>
    <t>TRANSPORTE FRACIONADO</t>
  </si>
  <si>
    <t>Origem</t>
  </si>
  <si>
    <t>Destino</t>
  </si>
  <si>
    <t>São Paulo / SP</t>
  </si>
  <si>
    <t>Subseções</t>
  </si>
  <si>
    <t>De 101 a 200kg</t>
  </si>
  <si>
    <t>Acima de 200kg</t>
  </si>
  <si>
    <t>Até 100kg</t>
  </si>
  <si>
    <t>Faixa de peso</t>
  </si>
  <si>
    <t>1- Frete peso (valor por quilo)</t>
  </si>
  <si>
    <t>2- Pedágio</t>
  </si>
  <si>
    <t>3- Taxa de coleta e entrega</t>
  </si>
  <si>
    <t>4- Taxa de difícil entrega (se houver)</t>
  </si>
  <si>
    <t>5- Frete valor - "ad valorem"</t>
  </si>
  <si>
    <t>6- Impostos (ICMS)</t>
  </si>
  <si>
    <t>LIMITE DE CARGA</t>
  </si>
  <si>
    <t>INTERESTADUAL</t>
  </si>
  <si>
    <t>INTRAESTADUAL</t>
  </si>
  <si>
    <t>Até 1000kg</t>
  </si>
  <si>
    <t>De 1001kg a 3500kg</t>
  </si>
  <si>
    <t>De 3501kg a 6000kg</t>
  </si>
  <si>
    <t>De 6001kg a 12000kg</t>
  </si>
  <si>
    <t>De 12001kg a 20000kg</t>
  </si>
  <si>
    <t>Acima de 20000kg</t>
  </si>
  <si>
    <t>TRANSPORTE DEDICADO (R$ / km)</t>
  </si>
  <si>
    <t>* Os percentuais aqui apresentados estão vinculados às informações dispostas no Anexo II - OBJETO do Pregão Presencial nº 052/2010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</si>
</sst>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&quot;R$ &quot;* #,##0.0_);_(&quot;R$ &quot;* \(#,##0.0\);_(&quot;R$ &quot;* &quot;-&quot;??_);_(@_)"/>
    <numFmt numFmtId="178" formatCode="0.0%"/>
    <numFmt numFmtId="179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170" fontId="8" fillId="0" borderId="0" xfId="17" applyFont="1" applyFill="1" applyBorder="1" applyAlignment="1" applyProtection="1">
      <alignment horizontal="center" vertical="center" wrapText="1"/>
      <protection/>
    </xf>
    <xf numFmtId="170" fontId="6" fillId="0" borderId="0" xfId="17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vertical="center" wrapText="1"/>
      <protection/>
    </xf>
    <xf numFmtId="170" fontId="6" fillId="0" borderId="5" xfId="17" applyFont="1" applyFill="1" applyBorder="1" applyAlignment="1" applyProtection="1">
      <alignment horizontal="center" vertical="center" wrapText="1"/>
      <protection/>
    </xf>
    <xf numFmtId="170" fontId="6" fillId="0" borderId="6" xfId="17" applyFont="1" applyFill="1" applyBorder="1" applyAlignment="1" applyProtection="1">
      <alignment horizontal="center" vertical="center" wrapText="1"/>
      <protection/>
    </xf>
    <xf numFmtId="44" fontId="0" fillId="0" borderId="7" xfId="17" applyNumberFormat="1" applyFont="1" applyFill="1" applyBorder="1" applyAlignment="1" applyProtection="1">
      <alignment horizontal="center" vertical="center" wrapText="1"/>
      <protection/>
    </xf>
    <xf numFmtId="44" fontId="0" fillId="0" borderId="2" xfId="17" applyNumberFormat="1" applyFont="1" applyFill="1" applyBorder="1" applyAlignment="1" applyProtection="1">
      <alignment horizontal="center" vertical="center" wrapText="1"/>
      <protection/>
    </xf>
    <xf numFmtId="44" fontId="0" fillId="0" borderId="8" xfId="0" applyNumberFormat="1" applyFont="1" applyFill="1" applyBorder="1" applyAlignment="1" applyProtection="1">
      <alignment horizontal="center" vertical="center" wrapText="1"/>
      <protection/>
    </xf>
    <xf numFmtId="44" fontId="0" fillId="0" borderId="9" xfId="0" applyNumberFormat="1" applyFont="1" applyFill="1" applyBorder="1" applyAlignment="1" applyProtection="1">
      <alignment horizontal="center" vertical="center" wrapText="1"/>
      <protection/>
    </xf>
    <xf numFmtId="10" fontId="0" fillId="0" borderId="5" xfId="0" applyNumberFormat="1" applyFont="1" applyFill="1" applyBorder="1" applyAlignment="1" applyProtection="1">
      <alignment horizontal="center" vertical="center"/>
      <protection/>
    </xf>
    <xf numFmtId="10" fontId="0" fillId="0" borderId="6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9" fontId="1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0" fontId="7" fillId="0" borderId="11" xfId="17" applyFont="1" applyFill="1" applyBorder="1" applyAlignment="1" applyProtection="1">
      <alignment horizontal="center" vertical="center" wrapText="1"/>
      <protection/>
    </xf>
    <xf numFmtId="170" fontId="7" fillId="0" borderId="6" xfId="17" applyFont="1" applyFill="1" applyBorder="1" applyAlignment="1" applyProtection="1">
      <alignment horizontal="center" vertical="center" wrapText="1"/>
      <protection/>
    </xf>
    <xf numFmtId="170" fontId="6" fillId="0" borderId="12" xfId="17" applyFont="1" applyFill="1" applyBorder="1" applyAlignment="1" applyProtection="1">
      <alignment horizontal="center" vertical="center" wrapText="1"/>
      <protection/>
    </xf>
    <xf numFmtId="170" fontId="6" fillId="0" borderId="2" xfId="17" applyFont="1" applyFill="1" applyBorder="1" applyAlignment="1" applyProtection="1">
      <alignment horizontal="center" vertical="center" wrapText="1"/>
      <protection/>
    </xf>
    <xf numFmtId="170" fontId="6" fillId="0" borderId="13" xfId="17" applyFont="1" applyFill="1" applyBorder="1" applyAlignment="1" applyProtection="1">
      <alignment horizontal="center" vertical="center" wrapText="1"/>
      <protection/>
    </xf>
    <xf numFmtId="170" fontId="6" fillId="0" borderId="4" xfId="17" applyFont="1" applyFill="1" applyBorder="1" applyAlignment="1" applyProtection="1">
      <alignment horizontal="center" vertical="center" wrapText="1"/>
      <protection/>
    </xf>
    <xf numFmtId="44" fontId="8" fillId="2" borderId="7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161925</xdr:rowOff>
    </xdr:from>
    <xdr:to>
      <xdr:col>7</xdr:col>
      <xdr:colOff>552450</xdr:colOff>
      <xdr:row>14</xdr:row>
      <xdr:rowOff>47625</xdr:rowOff>
    </xdr:to>
    <xdr:sp>
      <xdr:nvSpPr>
        <xdr:cNvPr id="1" name="AutoShape 14"/>
        <xdr:cNvSpPr>
          <a:spLocks/>
        </xdr:cNvSpPr>
      </xdr:nvSpPr>
      <xdr:spPr>
        <a:xfrm>
          <a:off x="6391275" y="1704975"/>
          <a:ext cx="3038475" cy="1485900"/>
        </a:xfrm>
        <a:prstGeom prst="leftArrowCallout">
          <a:avLst>
            <a:gd name="adj" fmla="val -23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SR FORNECEDOR,
- Atente às informações abaixo; 
- Insira somente o Valor FRETE-PESO ATÉ 100 KG para conhecer a aceitabilidade MÁXIMA da Proposta Comercial;
- Conforme item 1.5.1 do Anexo II do Edital, o valor máximo para o frete peso até 100kg é de R$ 1,26.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7.8515625" style="1" customWidth="1"/>
    <col min="2" max="2" width="36.57421875" style="1" customWidth="1"/>
    <col min="3" max="4" width="16.57421875" style="1" customWidth="1"/>
    <col min="5" max="5" width="17.00390625" style="1" customWidth="1"/>
    <col min="6" max="6" width="10.7109375" style="1" customWidth="1"/>
    <col min="7" max="7" width="27.8515625" style="1" customWidth="1"/>
    <col min="8" max="8" width="15.28125" style="1" customWidth="1"/>
    <col min="9" max="16384" width="9.140625" style="1" customWidth="1"/>
  </cols>
  <sheetData>
    <row r="1" ht="18" customHeight="1"/>
    <row r="2" ht="20.25">
      <c r="A2" s="2" t="s">
        <v>0</v>
      </c>
    </row>
    <row r="3" ht="12.75" customHeight="1">
      <c r="A3" s="2"/>
    </row>
    <row r="4" ht="12.75">
      <c r="A4" s="3" t="s">
        <v>1</v>
      </c>
    </row>
    <row r="5" ht="21.75" customHeight="1" thickBot="1"/>
    <row r="6" spans="1:8" s="6" customFormat="1" ht="18" customHeight="1">
      <c r="A6" s="45" t="s">
        <v>11</v>
      </c>
      <c r="B6" s="46"/>
      <c r="C6" s="4"/>
      <c r="D6" s="4"/>
      <c r="E6" s="4"/>
      <c r="F6" s="5"/>
      <c r="G6" s="5"/>
      <c r="H6" s="5"/>
    </row>
    <row r="7" spans="1:8" s="6" customFormat="1" ht="18" customHeight="1">
      <c r="A7" s="7" t="s">
        <v>12</v>
      </c>
      <c r="B7" s="8" t="s">
        <v>14</v>
      </c>
      <c r="C7" s="9"/>
      <c r="D7" s="10"/>
      <c r="E7" s="10"/>
      <c r="F7" s="5"/>
      <c r="G7" s="5"/>
      <c r="H7" s="5"/>
    </row>
    <row r="8" spans="1:8" s="6" customFormat="1" ht="18" customHeight="1" thickBot="1">
      <c r="A8" s="11" t="s">
        <v>13</v>
      </c>
      <c r="B8" s="12" t="s">
        <v>15</v>
      </c>
      <c r="C8" s="10"/>
      <c r="D8" s="10"/>
      <c r="E8" s="10"/>
      <c r="F8" s="5"/>
      <c r="G8" s="5"/>
      <c r="H8" s="5"/>
    </row>
    <row r="9" spans="1:8" s="6" customFormat="1" ht="18" customHeight="1">
      <c r="A9" s="55" t="s">
        <v>19</v>
      </c>
      <c r="B9" s="56"/>
      <c r="C9" s="13" t="s">
        <v>18</v>
      </c>
      <c r="D9" s="13" t="s">
        <v>16</v>
      </c>
      <c r="E9" s="14" t="s">
        <v>17</v>
      </c>
      <c r="F9" s="5"/>
      <c r="G9" s="5"/>
      <c r="H9" s="5"/>
    </row>
    <row r="10" spans="1:8" s="6" customFormat="1" ht="18" customHeight="1">
      <c r="A10" s="47" t="s">
        <v>20</v>
      </c>
      <c r="B10" s="48"/>
      <c r="C10" s="34"/>
      <c r="D10" s="15">
        <f>C10*87%</f>
        <v>0</v>
      </c>
      <c r="E10" s="16">
        <f>C10*84%</f>
        <v>0</v>
      </c>
      <c r="F10" s="5"/>
      <c r="G10" s="5"/>
      <c r="H10" s="5"/>
    </row>
    <row r="11" spans="1:8" s="6" customFormat="1" ht="18" customHeight="1">
      <c r="A11" s="47" t="s">
        <v>21</v>
      </c>
      <c r="B11" s="48"/>
      <c r="C11" s="15">
        <f>C10*313%</f>
        <v>0</v>
      </c>
      <c r="D11" s="15">
        <f>C10*602%</f>
        <v>0</v>
      </c>
      <c r="E11" s="16">
        <f>C10*871%</f>
        <v>0</v>
      </c>
      <c r="F11" s="5"/>
      <c r="G11" s="5"/>
      <c r="H11" s="5"/>
    </row>
    <row r="12" spans="1:8" s="6" customFormat="1" ht="18" customHeight="1">
      <c r="A12" s="47" t="s">
        <v>22</v>
      </c>
      <c r="B12" s="48"/>
      <c r="C12" s="15">
        <f>C10*1590%</f>
        <v>0</v>
      </c>
      <c r="D12" s="15">
        <f>C10*1590%</f>
        <v>0</v>
      </c>
      <c r="E12" s="16">
        <f>C10*1590%</f>
        <v>0</v>
      </c>
      <c r="F12" s="5"/>
      <c r="G12" s="5"/>
      <c r="H12" s="5"/>
    </row>
    <row r="13" spans="1:8" s="6" customFormat="1" ht="18" customHeight="1" thickBot="1">
      <c r="A13" s="49" t="s">
        <v>23</v>
      </c>
      <c r="B13" s="50"/>
      <c r="C13" s="17">
        <f>C10*14808%</f>
        <v>0</v>
      </c>
      <c r="D13" s="17">
        <f>C10*15693%</f>
        <v>0</v>
      </c>
      <c r="E13" s="18">
        <f>C10*16665%</f>
        <v>0</v>
      </c>
      <c r="F13" s="5"/>
      <c r="G13" s="5"/>
      <c r="H13" s="5"/>
    </row>
    <row r="14" spans="1:8" s="6" customFormat="1" ht="18" customHeight="1">
      <c r="A14" s="51" t="s">
        <v>24</v>
      </c>
      <c r="B14" s="52"/>
      <c r="C14" s="19">
        <v>0.0069</v>
      </c>
      <c r="D14" s="19">
        <v>0.0069</v>
      </c>
      <c r="E14" s="20">
        <v>0.0069</v>
      </c>
      <c r="F14" s="5"/>
      <c r="G14" s="5"/>
      <c r="H14" s="5"/>
    </row>
    <row r="15" spans="1:8" s="6" customFormat="1" ht="18" customHeight="1" thickBot="1">
      <c r="A15" s="53" t="s">
        <v>25</v>
      </c>
      <c r="B15" s="54"/>
      <c r="C15" s="21">
        <v>0.12</v>
      </c>
      <c r="D15" s="21">
        <v>0.12</v>
      </c>
      <c r="E15" s="22">
        <v>0.12</v>
      </c>
      <c r="F15" s="23"/>
      <c r="G15" s="24"/>
      <c r="H15" s="25"/>
    </row>
    <row r="16" spans="1:8" s="6" customFormat="1" ht="18" customHeight="1" thickBot="1">
      <c r="A16" s="23"/>
      <c r="B16" s="24"/>
      <c r="C16" s="25"/>
      <c r="D16" s="25"/>
      <c r="E16" s="26"/>
      <c r="F16" s="23"/>
      <c r="G16" s="24"/>
      <c r="H16" s="25"/>
    </row>
    <row r="17" spans="1:8" s="6" customFormat="1" ht="18" customHeight="1" thickBot="1">
      <c r="A17" s="43" t="s">
        <v>35</v>
      </c>
      <c r="B17" s="44"/>
      <c r="C17" s="10"/>
      <c r="D17" s="10"/>
      <c r="E17" s="26"/>
      <c r="F17" s="23"/>
      <c r="G17" s="27"/>
      <c r="H17" s="10"/>
    </row>
    <row r="18" spans="1:8" s="6" customFormat="1" ht="18" customHeight="1">
      <c r="A18" s="45" t="s">
        <v>26</v>
      </c>
      <c r="B18" s="46"/>
      <c r="C18" s="28" t="s">
        <v>28</v>
      </c>
      <c r="D18" s="29" t="s">
        <v>27</v>
      </c>
      <c r="E18" s="26"/>
      <c r="F18" s="23"/>
      <c r="G18" s="27"/>
      <c r="H18" s="10"/>
    </row>
    <row r="19" spans="1:8" s="6" customFormat="1" ht="18" customHeight="1">
      <c r="A19" s="39" t="s">
        <v>29</v>
      </c>
      <c r="B19" s="40"/>
      <c r="C19" s="30">
        <f>C10*169%</f>
        <v>0</v>
      </c>
      <c r="D19" s="31">
        <f>C10*174%</f>
        <v>0</v>
      </c>
      <c r="E19" s="26"/>
      <c r="F19" s="23"/>
      <c r="G19" s="27"/>
      <c r="H19" s="10"/>
    </row>
    <row r="20" spans="1:8" s="6" customFormat="1" ht="18" customHeight="1">
      <c r="A20" s="39" t="s">
        <v>30</v>
      </c>
      <c r="B20" s="40"/>
      <c r="C20" s="30">
        <f>C10*199%</f>
        <v>0</v>
      </c>
      <c r="D20" s="31">
        <f>C10*206%</f>
        <v>0</v>
      </c>
      <c r="E20" s="26"/>
      <c r="F20" s="23"/>
      <c r="G20" s="27"/>
      <c r="H20" s="10"/>
    </row>
    <row r="21" spans="1:8" s="6" customFormat="1" ht="18" customHeight="1">
      <c r="A21" s="39" t="s">
        <v>31</v>
      </c>
      <c r="B21" s="40"/>
      <c r="C21" s="30">
        <f>C10*236%</f>
        <v>0</v>
      </c>
      <c r="D21" s="31">
        <f>C10*244%</f>
        <v>0</v>
      </c>
      <c r="E21" s="26"/>
      <c r="F21" s="23"/>
      <c r="G21" s="27"/>
      <c r="H21" s="10"/>
    </row>
    <row r="22" spans="1:8" s="6" customFormat="1" ht="18" customHeight="1">
      <c r="A22" s="39" t="s">
        <v>32</v>
      </c>
      <c r="B22" s="40"/>
      <c r="C22" s="30">
        <f>C10*276%</f>
        <v>0</v>
      </c>
      <c r="D22" s="31">
        <f>C10*285%</f>
        <v>0</v>
      </c>
      <c r="E22" s="26"/>
      <c r="F22" s="23"/>
      <c r="G22" s="27"/>
      <c r="H22" s="10"/>
    </row>
    <row r="23" spans="1:8" s="6" customFormat="1" ht="18" customHeight="1">
      <c r="A23" s="39" t="s">
        <v>33</v>
      </c>
      <c r="B23" s="40"/>
      <c r="C23" s="30">
        <f>C10*324%</f>
        <v>0</v>
      </c>
      <c r="D23" s="31">
        <f>C10*338%</f>
        <v>0</v>
      </c>
      <c r="E23" s="26"/>
      <c r="F23" s="23"/>
      <c r="G23" s="27"/>
      <c r="H23" s="10"/>
    </row>
    <row r="24" spans="1:8" s="6" customFormat="1" ht="18" customHeight="1" thickBot="1">
      <c r="A24" s="41" t="s">
        <v>34</v>
      </c>
      <c r="B24" s="42"/>
      <c r="C24" s="32">
        <f>C10*387%</f>
        <v>0</v>
      </c>
      <c r="D24" s="33">
        <f>C10*402%</f>
        <v>0</v>
      </c>
      <c r="E24" s="26"/>
      <c r="F24" s="23"/>
      <c r="G24" s="27"/>
      <c r="H24" s="10"/>
    </row>
    <row r="25" spans="1:8" s="6" customFormat="1" ht="22.5" customHeight="1">
      <c r="A25" s="38"/>
      <c r="B25" s="38"/>
      <c r="C25" s="10"/>
      <c r="D25" s="10"/>
      <c r="E25" s="26"/>
      <c r="F25" s="23"/>
      <c r="G25" s="27"/>
      <c r="H25" s="10"/>
    </row>
    <row r="26" spans="1:8" ht="12.75">
      <c r="A26" s="37" t="s">
        <v>2</v>
      </c>
      <c r="B26" s="37"/>
      <c r="C26" s="37"/>
      <c r="D26" s="37"/>
      <c r="E26" s="37"/>
      <c r="F26" s="37"/>
      <c r="G26" s="37"/>
      <c r="H26" s="37"/>
    </row>
    <row r="27" spans="1:8" ht="12.75">
      <c r="A27" s="35" t="s">
        <v>3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4</v>
      </c>
      <c r="B28" s="35"/>
      <c r="C28" s="35"/>
      <c r="D28" s="35"/>
      <c r="E28" s="35"/>
      <c r="F28" s="35"/>
      <c r="G28" s="35"/>
      <c r="H28" s="35"/>
    </row>
    <row r="29" spans="1:8" ht="12.75">
      <c r="A29" s="35" t="s">
        <v>6</v>
      </c>
      <c r="B29" s="35"/>
      <c r="C29" s="35"/>
      <c r="D29" s="35"/>
      <c r="E29" s="35"/>
      <c r="F29" s="35"/>
      <c r="G29" s="35"/>
      <c r="H29" s="35"/>
    </row>
    <row r="30" spans="1:8" ht="25.5" customHeight="1">
      <c r="A30" s="36" t="s">
        <v>9</v>
      </c>
      <c r="B30" s="36"/>
      <c r="C30" s="36"/>
      <c r="D30" s="36"/>
      <c r="E30" s="36"/>
      <c r="F30" s="36"/>
      <c r="G30" s="36"/>
      <c r="H30" s="36"/>
    </row>
    <row r="31" spans="1:8" ht="12.75">
      <c r="A31" s="35" t="s">
        <v>5</v>
      </c>
      <c r="B31" s="35"/>
      <c r="C31" s="35"/>
      <c r="D31" s="35"/>
      <c r="E31" s="35"/>
      <c r="F31" s="35"/>
      <c r="G31" s="35"/>
      <c r="H31" s="35"/>
    </row>
    <row r="32" spans="1:8" ht="12.75">
      <c r="A32" s="35" t="s">
        <v>10</v>
      </c>
      <c r="B32" s="35"/>
      <c r="C32" s="35"/>
      <c r="D32" s="35"/>
      <c r="E32" s="35"/>
      <c r="F32" s="35"/>
      <c r="G32" s="35"/>
      <c r="H32" s="35"/>
    </row>
    <row r="33" spans="1:8" ht="12.75">
      <c r="A33" s="35" t="s">
        <v>7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36</v>
      </c>
      <c r="B34" s="35"/>
      <c r="C34" s="35"/>
      <c r="D34" s="35"/>
      <c r="E34" s="35"/>
      <c r="F34" s="35"/>
      <c r="G34" s="35"/>
      <c r="H34" s="35"/>
    </row>
    <row r="35" spans="1:8" ht="12.75">
      <c r="A35" s="35" t="s">
        <v>8</v>
      </c>
      <c r="B35" s="35"/>
      <c r="C35" s="35"/>
      <c r="D35" s="35"/>
      <c r="E35" s="35"/>
      <c r="F35" s="35"/>
      <c r="G35" s="35"/>
      <c r="H35" s="35"/>
    </row>
  </sheetData>
  <sheetProtection password="EFA8" sheet="1" objects="1" scenarios="1" selectLockedCells="1"/>
  <protectedRanges>
    <protectedRange sqref="C7" name="Intervalo1"/>
  </protectedRanges>
  <mergeCells count="27">
    <mergeCell ref="A6:B6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5:B25"/>
    <mergeCell ref="A21:B21"/>
    <mergeCell ref="A22:B22"/>
    <mergeCell ref="A23:B23"/>
    <mergeCell ref="A24:B24"/>
    <mergeCell ref="A29:H29"/>
    <mergeCell ref="A30:H30"/>
    <mergeCell ref="A31:H31"/>
    <mergeCell ref="A26:H26"/>
    <mergeCell ref="A27:H27"/>
    <mergeCell ref="A28:H28"/>
    <mergeCell ref="A32:H32"/>
    <mergeCell ref="A33:H33"/>
    <mergeCell ref="A34:H34"/>
    <mergeCell ref="A35:H35"/>
  </mergeCells>
  <printOptions/>
  <pageMargins left="0.89" right="0.53" top="1.32" bottom="0.62" header="0.19" footer="0.31"/>
  <pageSetup fitToHeight="1" fitToWidth="1" horizontalDpi="600" verticalDpi="600" orientation="landscape" paperSize="9" scale="79" r:id="rId3"/>
  <headerFooter alignWithMargins="0">
    <oddHeader>&amp;C&amp;G
CONSELHO REGIONAL DE ENFERMAGEM DE SÃO PAULO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jujulao</cp:lastModifiedBy>
  <cp:lastPrinted>2010-06-24T11:21:31Z</cp:lastPrinted>
  <dcterms:created xsi:type="dcterms:W3CDTF">2009-04-02T16:53:25Z</dcterms:created>
  <dcterms:modified xsi:type="dcterms:W3CDTF">2010-06-24T13:51:35Z</dcterms:modified>
  <cp:category/>
  <cp:version/>
  <cp:contentType/>
  <cp:contentStatus/>
</cp:coreProperties>
</file>